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44" windowWidth="14712" windowHeight="12888" activeTab="3"/>
  </bookViews>
  <sheets>
    <sheet name="T8 2mm" sheetId="1" r:id="rId1"/>
    <sheet name="T6 2mm" sheetId="4" r:id="rId2"/>
    <sheet name="T5 2mm" sheetId="5" r:id="rId3"/>
    <sheet name="T4 2mm" sheetId="6" r:id="rId4"/>
  </sheets>
  <calcPr calcId="125725"/>
</workbook>
</file>

<file path=xl/calcChain.xml><?xml version="1.0" encoding="utf-8"?>
<calcChain xmlns="http://schemas.openxmlformats.org/spreadsheetml/2006/main">
  <c r="B15" i="6"/>
  <c r="B16" s="1"/>
  <c r="B14"/>
  <c r="B13"/>
  <c r="B10"/>
  <c r="B8"/>
  <c r="B12" s="1"/>
  <c r="B6"/>
  <c r="B7" s="1"/>
  <c r="B11" s="1"/>
  <c r="B15" i="5"/>
  <c r="B16" s="1"/>
  <c r="B14"/>
  <c r="B13"/>
  <c r="B12"/>
  <c r="B10"/>
  <c r="B9"/>
  <c r="B8"/>
  <c r="B6"/>
  <c r="B7" s="1"/>
  <c r="B11" s="1"/>
  <c r="B15" i="4"/>
  <c r="B16" s="1"/>
  <c r="B14"/>
  <c r="B13"/>
  <c r="B12"/>
  <c r="B10"/>
  <c r="B9"/>
  <c r="B8"/>
  <c r="B6"/>
  <c r="B7" s="1"/>
  <c r="B11" s="1"/>
  <c r="B15" i="1"/>
  <c r="B16" s="1"/>
  <c r="B14"/>
  <c r="B13"/>
  <c r="B12"/>
  <c r="B10"/>
  <c r="B8"/>
  <c r="B6"/>
  <c r="B7" s="1"/>
  <c r="B11" s="1"/>
  <c r="B9" i="6" l="1"/>
  <c r="B9" i="1"/>
</calcChain>
</file>

<file path=xl/sharedStrings.xml><?xml version="1.0" encoding="utf-8"?>
<sst xmlns="http://schemas.openxmlformats.org/spreadsheetml/2006/main" count="164" uniqueCount="30">
  <si>
    <t>FILETTATURA TRAPEZIODALE ISO</t>
  </si>
  <si>
    <t>d</t>
  </si>
  <si>
    <t>p</t>
  </si>
  <si>
    <t>ac</t>
  </si>
  <si>
    <t>alfa</t>
  </si>
  <si>
    <t>mm</t>
  </si>
  <si>
    <t>diametro nominale</t>
  </si>
  <si>
    <t>passo vite</t>
  </si>
  <si>
    <t>altezza sovrapposta</t>
  </si>
  <si>
    <t>altezza dente</t>
  </si>
  <si>
    <t>mezza altezza sovrapposta</t>
  </si>
  <si>
    <t>preforo madrevite</t>
  </si>
  <si>
    <t>diametro fondo madrevite</t>
  </si>
  <si>
    <t>diametro fondo vite</t>
  </si>
  <si>
    <t>diametro medio</t>
  </si>
  <si>
    <t>raggio cresta</t>
  </si>
  <si>
    <t>raggio fondo</t>
  </si>
  <si>
    <t>angol elica</t>
  </si>
  <si>
    <t>°</t>
  </si>
  <si>
    <t>H1 = 0.5 p</t>
  </si>
  <si>
    <t>z= 0.25 p</t>
  </si>
  <si>
    <t>d3 = d - 2 h3</t>
  </si>
  <si>
    <t>d2=D2 = d -2z</t>
  </si>
  <si>
    <t>R1max = 0.5 ac</t>
  </si>
  <si>
    <t>R2max= ac</t>
  </si>
  <si>
    <t>H4=h3= H1+ ac</t>
  </si>
  <si>
    <t>D1 = d-p</t>
  </si>
  <si>
    <t>D4 = d+ 2 ac</t>
  </si>
  <si>
    <t>tg(alfa) = p /d*3.14</t>
  </si>
  <si>
    <t>gioco creste noto passo (da TAB)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</si>
</sst>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42</xdr:row>
      <xdr:rowOff>38100</xdr:rowOff>
    </xdr:from>
    <xdr:to>
      <xdr:col>11</xdr:col>
      <xdr:colOff>358140</xdr:colOff>
      <xdr:row>64</xdr:row>
      <xdr:rowOff>167640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" y="7719060"/>
          <a:ext cx="7719060" cy="4152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571500</xdr:colOff>
      <xdr:row>0</xdr:row>
      <xdr:rowOff>53340</xdr:rowOff>
    </xdr:from>
    <xdr:to>
      <xdr:col>13</xdr:col>
      <xdr:colOff>152400</xdr:colOff>
      <xdr:row>21</xdr:row>
      <xdr:rowOff>83820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50080" y="53340"/>
          <a:ext cx="4457700" cy="3870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27</xdr:row>
      <xdr:rowOff>22860</xdr:rowOff>
    </xdr:from>
    <xdr:to>
      <xdr:col>10</xdr:col>
      <xdr:colOff>213360</xdr:colOff>
      <xdr:row>37</xdr:row>
      <xdr:rowOff>7620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960620"/>
          <a:ext cx="7139940" cy="1813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16</xdr:row>
      <xdr:rowOff>81246</xdr:rowOff>
    </xdr:from>
    <xdr:to>
      <xdr:col>5</xdr:col>
      <xdr:colOff>411480</xdr:colOff>
      <xdr:row>26</xdr:row>
      <xdr:rowOff>45719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007326"/>
          <a:ext cx="4290060" cy="17932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42</xdr:row>
      <xdr:rowOff>38100</xdr:rowOff>
    </xdr:from>
    <xdr:to>
      <xdr:col>11</xdr:col>
      <xdr:colOff>358140</xdr:colOff>
      <xdr:row>64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" y="7719060"/>
          <a:ext cx="7719060" cy="4152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571500</xdr:colOff>
      <xdr:row>0</xdr:row>
      <xdr:rowOff>53340</xdr:rowOff>
    </xdr:from>
    <xdr:to>
      <xdr:col>13</xdr:col>
      <xdr:colOff>152400</xdr:colOff>
      <xdr:row>21</xdr:row>
      <xdr:rowOff>83820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50080" y="53340"/>
          <a:ext cx="4457700" cy="3870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27</xdr:row>
      <xdr:rowOff>22860</xdr:rowOff>
    </xdr:from>
    <xdr:to>
      <xdr:col>10</xdr:col>
      <xdr:colOff>213360</xdr:colOff>
      <xdr:row>37</xdr:row>
      <xdr:rowOff>7620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960620"/>
          <a:ext cx="7139940" cy="1813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16</xdr:row>
      <xdr:rowOff>81246</xdr:rowOff>
    </xdr:from>
    <xdr:to>
      <xdr:col>5</xdr:col>
      <xdr:colOff>411480</xdr:colOff>
      <xdr:row>26</xdr:row>
      <xdr:rowOff>45719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007326"/>
          <a:ext cx="4290060" cy="17932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42</xdr:row>
      <xdr:rowOff>38100</xdr:rowOff>
    </xdr:from>
    <xdr:to>
      <xdr:col>11</xdr:col>
      <xdr:colOff>358140</xdr:colOff>
      <xdr:row>64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" y="7719060"/>
          <a:ext cx="7719060" cy="4152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571500</xdr:colOff>
      <xdr:row>0</xdr:row>
      <xdr:rowOff>53340</xdr:rowOff>
    </xdr:from>
    <xdr:to>
      <xdr:col>13</xdr:col>
      <xdr:colOff>152400</xdr:colOff>
      <xdr:row>21</xdr:row>
      <xdr:rowOff>83820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50080" y="53340"/>
          <a:ext cx="4457700" cy="3870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27</xdr:row>
      <xdr:rowOff>22860</xdr:rowOff>
    </xdr:from>
    <xdr:to>
      <xdr:col>10</xdr:col>
      <xdr:colOff>213360</xdr:colOff>
      <xdr:row>37</xdr:row>
      <xdr:rowOff>7620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960620"/>
          <a:ext cx="7139940" cy="1813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16</xdr:row>
      <xdr:rowOff>81246</xdr:rowOff>
    </xdr:from>
    <xdr:to>
      <xdr:col>5</xdr:col>
      <xdr:colOff>411480</xdr:colOff>
      <xdr:row>26</xdr:row>
      <xdr:rowOff>45719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007326"/>
          <a:ext cx="4290060" cy="17932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42</xdr:row>
      <xdr:rowOff>38100</xdr:rowOff>
    </xdr:from>
    <xdr:to>
      <xdr:col>11</xdr:col>
      <xdr:colOff>358140</xdr:colOff>
      <xdr:row>64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" y="7719060"/>
          <a:ext cx="7719060" cy="4152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571500</xdr:colOff>
      <xdr:row>0</xdr:row>
      <xdr:rowOff>53340</xdr:rowOff>
    </xdr:from>
    <xdr:to>
      <xdr:col>13</xdr:col>
      <xdr:colOff>152400</xdr:colOff>
      <xdr:row>21</xdr:row>
      <xdr:rowOff>83820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50080" y="53340"/>
          <a:ext cx="4457700" cy="3870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30480</xdr:colOff>
      <xdr:row>16</xdr:row>
      <xdr:rowOff>126966</xdr:rowOff>
    </xdr:from>
    <xdr:to>
      <xdr:col>5</xdr:col>
      <xdr:colOff>441960</xdr:colOff>
      <xdr:row>26</xdr:row>
      <xdr:rowOff>91439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" y="3053046"/>
          <a:ext cx="4290060" cy="17932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4.4"/>
  <cols>
    <col min="1" max="1" width="17" customWidth="1"/>
    <col min="2" max="2" width="10" customWidth="1"/>
    <col min="4" max="4" width="11.77734375" customWidth="1"/>
  </cols>
  <sheetData>
    <row r="1" spans="1:4">
      <c r="A1" s="4" t="s">
        <v>0</v>
      </c>
    </row>
    <row r="3" spans="1:4">
      <c r="A3" s="1" t="s">
        <v>1</v>
      </c>
      <c r="B3" s="1">
        <v>8</v>
      </c>
      <c r="C3" t="s">
        <v>5</v>
      </c>
      <c r="D3" t="s">
        <v>6</v>
      </c>
    </row>
    <row r="4" spans="1:4">
      <c r="A4" s="1" t="s">
        <v>2</v>
      </c>
      <c r="B4" s="1">
        <v>2</v>
      </c>
      <c r="C4" t="s">
        <v>5</v>
      </c>
      <c r="D4" t="s">
        <v>7</v>
      </c>
    </row>
    <row r="5" spans="1:4">
      <c r="A5" s="2" t="s">
        <v>3</v>
      </c>
      <c r="B5" s="2">
        <v>0.25</v>
      </c>
      <c r="C5" t="s">
        <v>5</v>
      </c>
      <c r="D5" t="s">
        <v>29</v>
      </c>
    </row>
    <row r="6" spans="1:4">
      <c r="A6" t="s">
        <v>19</v>
      </c>
      <c r="B6">
        <f>0.5*B4</f>
        <v>1</v>
      </c>
      <c r="C6" t="s">
        <v>5</v>
      </c>
      <c r="D6" t="s">
        <v>8</v>
      </c>
    </row>
    <row r="7" spans="1:4">
      <c r="A7" t="s">
        <v>25</v>
      </c>
      <c r="B7">
        <f>B6+B5</f>
        <v>1.25</v>
      </c>
      <c r="C7" t="s">
        <v>5</v>
      </c>
      <c r="D7" t="s">
        <v>9</v>
      </c>
    </row>
    <row r="8" spans="1:4">
      <c r="A8" t="s">
        <v>20</v>
      </c>
      <c r="B8">
        <f>0.25*B4</f>
        <v>0.5</v>
      </c>
      <c r="C8" t="s">
        <v>5</v>
      </c>
      <c r="D8" t="s">
        <v>10</v>
      </c>
    </row>
    <row r="9" spans="1:4">
      <c r="A9" t="s">
        <v>26</v>
      </c>
      <c r="B9">
        <f>B3-2*B6</f>
        <v>6</v>
      </c>
      <c r="C9" t="s">
        <v>5</v>
      </c>
      <c r="D9" t="s">
        <v>11</v>
      </c>
    </row>
    <row r="10" spans="1:4">
      <c r="A10" s="1" t="s">
        <v>27</v>
      </c>
      <c r="B10" s="1">
        <f>B3+2*B5</f>
        <v>8.5</v>
      </c>
      <c r="C10" s="1" t="s">
        <v>5</v>
      </c>
      <c r="D10" t="s">
        <v>12</v>
      </c>
    </row>
    <row r="11" spans="1:4">
      <c r="A11" s="1" t="s">
        <v>21</v>
      </c>
      <c r="B11" s="1">
        <f>B3-2*B7</f>
        <v>5.5</v>
      </c>
      <c r="C11" s="1" t="s">
        <v>5</v>
      </c>
      <c r="D11" t="s">
        <v>13</v>
      </c>
    </row>
    <row r="12" spans="1:4">
      <c r="A12" s="1" t="s">
        <v>22</v>
      </c>
      <c r="B12" s="1">
        <f>B3-2*B8</f>
        <v>7</v>
      </c>
      <c r="C12" s="1" t="s">
        <v>5</v>
      </c>
      <c r="D12" t="s">
        <v>14</v>
      </c>
    </row>
    <row r="13" spans="1:4">
      <c r="A13" t="s">
        <v>23</v>
      </c>
      <c r="B13">
        <f>0.5*B5</f>
        <v>0.125</v>
      </c>
      <c r="C13" t="s">
        <v>5</v>
      </c>
      <c r="D13" t="s">
        <v>15</v>
      </c>
    </row>
    <row r="14" spans="1:4">
      <c r="A14" t="s">
        <v>24</v>
      </c>
      <c r="B14">
        <f>B5</f>
        <v>0.25</v>
      </c>
      <c r="C14" t="s">
        <v>5</v>
      </c>
      <c r="D14" t="s">
        <v>16</v>
      </c>
    </row>
    <row r="15" spans="1:4">
      <c r="A15" t="s">
        <v>28</v>
      </c>
      <c r="B15">
        <f>B4/(B3*3.14)</f>
        <v>7.9617834394904455E-2</v>
      </c>
    </row>
    <row r="16" spans="1:4">
      <c r="A16" t="s">
        <v>4</v>
      </c>
      <c r="B16">
        <f>DEGREES(ATAN(B15))</f>
        <v>4.5521633699924102</v>
      </c>
      <c r="C16" t="s">
        <v>18</v>
      </c>
      <c r="D16" t="s">
        <v>17</v>
      </c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4.4"/>
  <cols>
    <col min="1" max="1" width="17" customWidth="1"/>
    <col min="2" max="2" width="10" customWidth="1"/>
    <col min="4" max="4" width="11.77734375" customWidth="1"/>
  </cols>
  <sheetData>
    <row r="1" spans="1:4">
      <c r="A1" s="4" t="s">
        <v>0</v>
      </c>
    </row>
    <row r="3" spans="1:4">
      <c r="A3" s="1" t="s">
        <v>1</v>
      </c>
      <c r="B3" s="1">
        <v>6</v>
      </c>
      <c r="C3" t="s">
        <v>5</v>
      </c>
      <c r="D3" t="s">
        <v>6</v>
      </c>
    </row>
    <row r="4" spans="1:4">
      <c r="A4" s="1" t="s">
        <v>2</v>
      </c>
      <c r="B4" s="1">
        <v>2</v>
      </c>
      <c r="C4" t="s">
        <v>5</v>
      </c>
      <c r="D4" t="s">
        <v>7</v>
      </c>
    </row>
    <row r="5" spans="1:4">
      <c r="A5" s="2" t="s">
        <v>3</v>
      </c>
      <c r="B5" s="2">
        <v>0.25</v>
      </c>
      <c r="C5" t="s">
        <v>5</v>
      </c>
      <c r="D5" t="s">
        <v>29</v>
      </c>
    </row>
    <row r="6" spans="1:4">
      <c r="A6" t="s">
        <v>19</v>
      </c>
      <c r="B6">
        <f>0.5*B4</f>
        <v>1</v>
      </c>
      <c r="C6" t="s">
        <v>5</v>
      </c>
      <c r="D6" t="s">
        <v>8</v>
      </c>
    </row>
    <row r="7" spans="1:4">
      <c r="A7" t="s">
        <v>25</v>
      </c>
      <c r="B7">
        <f>B6+B5</f>
        <v>1.25</v>
      </c>
      <c r="C7" t="s">
        <v>5</v>
      </c>
      <c r="D7" t="s">
        <v>9</v>
      </c>
    </row>
    <row r="8" spans="1:4">
      <c r="A8" t="s">
        <v>20</v>
      </c>
      <c r="B8">
        <f>0.25*B4</f>
        <v>0.5</v>
      </c>
      <c r="C8" t="s">
        <v>5</v>
      </c>
      <c r="D8" t="s">
        <v>10</v>
      </c>
    </row>
    <row r="9" spans="1:4">
      <c r="A9" t="s">
        <v>26</v>
      </c>
      <c r="B9">
        <f>B3-2*B6</f>
        <v>4</v>
      </c>
      <c r="C9" t="s">
        <v>5</v>
      </c>
      <c r="D9" t="s">
        <v>11</v>
      </c>
    </row>
    <row r="10" spans="1:4">
      <c r="A10" s="1" t="s">
        <v>27</v>
      </c>
      <c r="B10" s="1">
        <f>B3+2*B5</f>
        <v>6.5</v>
      </c>
      <c r="C10" s="1" t="s">
        <v>5</v>
      </c>
      <c r="D10" t="s">
        <v>12</v>
      </c>
    </row>
    <row r="11" spans="1:4">
      <c r="A11" s="1" t="s">
        <v>21</v>
      </c>
      <c r="B11" s="1">
        <f>B3-2*B7</f>
        <v>3.5</v>
      </c>
      <c r="C11" s="1" t="s">
        <v>5</v>
      </c>
      <c r="D11" t="s">
        <v>13</v>
      </c>
    </row>
    <row r="12" spans="1:4">
      <c r="A12" s="1" t="s">
        <v>22</v>
      </c>
      <c r="B12" s="1">
        <f>B3-2*B8</f>
        <v>5</v>
      </c>
      <c r="C12" s="1" t="s">
        <v>5</v>
      </c>
      <c r="D12" t="s">
        <v>14</v>
      </c>
    </row>
    <row r="13" spans="1:4">
      <c r="A13" t="s">
        <v>23</v>
      </c>
      <c r="B13">
        <f>0.5*B5</f>
        <v>0.125</v>
      </c>
      <c r="C13" t="s">
        <v>5</v>
      </c>
      <c r="D13" t="s">
        <v>15</v>
      </c>
    </row>
    <row r="14" spans="1:4">
      <c r="A14" t="s">
        <v>24</v>
      </c>
      <c r="B14">
        <f>B5</f>
        <v>0.25</v>
      </c>
      <c r="C14" t="s">
        <v>5</v>
      </c>
      <c r="D14" t="s">
        <v>16</v>
      </c>
    </row>
    <row r="15" spans="1:4">
      <c r="A15" t="s">
        <v>28</v>
      </c>
      <c r="B15">
        <f>B4/(B3*3.14)</f>
        <v>0.10615711252653928</v>
      </c>
    </row>
    <row r="16" spans="1:4">
      <c r="A16" t="s">
        <v>4</v>
      </c>
      <c r="B16">
        <f>DEGREES(ATAN(B15))</f>
        <v>6.0596597442871669</v>
      </c>
      <c r="C16" t="s">
        <v>18</v>
      </c>
      <c r="D16" t="s">
        <v>17</v>
      </c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C6" sqref="C6"/>
    </sheetView>
  </sheetViews>
  <sheetFormatPr defaultRowHeight="14.4"/>
  <cols>
    <col min="1" max="1" width="17" customWidth="1"/>
    <col min="2" max="2" width="10" customWidth="1"/>
    <col min="4" max="4" width="11.77734375" customWidth="1"/>
  </cols>
  <sheetData>
    <row r="1" spans="1:4">
      <c r="A1" s="4" t="s">
        <v>0</v>
      </c>
    </row>
    <row r="3" spans="1:4">
      <c r="A3" s="1" t="s">
        <v>1</v>
      </c>
      <c r="B3" s="1">
        <v>5</v>
      </c>
      <c r="C3" t="s">
        <v>5</v>
      </c>
      <c r="D3" t="s">
        <v>6</v>
      </c>
    </row>
    <row r="4" spans="1:4">
      <c r="A4" s="1" t="s">
        <v>2</v>
      </c>
      <c r="B4" s="1">
        <v>2</v>
      </c>
      <c r="C4" t="s">
        <v>5</v>
      </c>
      <c r="D4" t="s">
        <v>7</v>
      </c>
    </row>
    <row r="5" spans="1:4">
      <c r="A5" s="2" t="s">
        <v>3</v>
      </c>
      <c r="B5" s="2">
        <v>0.25</v>
      </c>
      <c r="C5" t="s">
        <v>5</v>
      </c>
      <c r="D5" t="s">
        <v>29</v>
      </c>
    </row>
    <row r="6" spans="1:4">
      <c r="A6" t="s">
        <v>19</v>
      </c>
      <c r="B6">
        <f>0.5*B4</f>
        <v>1</v>
      </c>
      <c r="C6" t="s">
        <v>5</v>
      </c>
      <c r="D6" t="s">
        <v>8</v>
      </c>
    </row>
    <row r="7" spans="1:4">
      <c r="A7" t="s">
        <v>25</v>
      </c>
      <c r="B7">
        <f>B6+B5</f>
        <v>1.25</v>
      </c>
      <c r="C7" t="s">
        <v>5</v>
      </c>
      <c r="D7" t="s">
        <v>9</v>
      </c>
    </row>
    <row r="8" spans="1:4">
      <c r="A8" t="s">
        <v>20</v>
      </c>
      <c r="B8">
        <f>0.25*B4</f>
        <v>0.5</v>
      </c>
      <c r="C8" t="s">
        <v>5</v>
      </c>
      <c r="D8" t="s">
        <v>10</v>
      </c>
    </row>
    <row r="9" spans="1:4">
      <c r="A9" t="s">
        <v>26</v>
      </c>
      <c r="B9">
        <f>B3-2*B6</f>
        <v>3</v>
      </c>
      <c r="C9" t="s">
        <v>5</v>
      </c>
      <c r="D9" t="s">
        <v>11</v>
      </c>
    </row>
    <row r="10" spans="1:4">
      <c r="A10" s="1" t="s">
        <v>27</v>
      </c>
      <c r="B10" s="1">
        <f>B3+2*B5</f>
        <v>5.5</v>
      </c>
      <c r="C10" s="1" t="s">
        <v>5</v>
      </c>
      <c r="D10" t="s">
        <v>12</v>
      </c>
    </row>
    <row r="11" spans="1:4">
      <c r="A11" s="1" t="s">
        <v>21</v>
      </c>
      <c r="B11" s="1">
        <f>B3-2*B7</f>
        <v>2.5</v>
      </c>
      <c r="C11" s="1" t="s">
        <v>5</v>
      </c>
      <c r="D11" t="s">
        <v>13</v>
      </c>
    </row>
    <row r="12" spans="1:4">
      <c r="A12" s="1" t="s">
        <v>22</v>
      </c>
      <c r="B12" s="1">
        <f>B3-2*B8</f>
        <v>4</v>
      </c>
      <c r="C12" s="1" t="s">
        <v>5</v>
      </c>
      <c r="D12" t="s">
        <v>14</v>
      </c>
    </row>
    <row r="13" spans="1:4">
      <c r="A13" t="s">
        <v>23</v>
      </c>
      <c r="B13">
        <f>0.5*B5</f>
        <v>0.125</v>
      </c>
      <c r="C13" t="s">
        <v>5</v>
      </c>
      <c r="D13" t="s">
        <v>15</v>
      </c>
    </row>
    <row r="14" spans="1:4">
      <c r="A14" t="s">
        <v>24</v>
      </c>
      <c r="B14">
        <f>B5</f>
        <v>0.25</v>
      </c>
      <c r="C14" t="s">
        <v>5</v>
      </c>
      <c r="D14" t="s">
        <v>16</v>
      </c>
    </row>
    <row r="15" spans="1:4">
      <c r="A15" t="s">
        <v>28</v>
      </c>
      <c r="B15">
        <f>B4/(B3*3.14)</f>
        <v>0.12738853503184713</v>
      </c>
    </row>
    <row r="16" spans="1:4">
      <c r="A16" t="s">
        <v>4</v>
      </c>
      <c r="B16">
        <f>DEGREES(ATAN(B15))</f>
        <v>7.2597240462598123</v>
      </c>
      <c r="C16" t="s">
        <v>18</v>
      </c>
      <c r="D16" t="s">
        <v>17</v>
      </c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G28" sqref="G28"/>
    </sheetView>
  </sheetViews>
  <sheetFormatPr defaultRowHeight="14.4"/>
  <cols>
    <col min="1" max="1" width="17" customWidth="1"/>
    <col min="2" max="2" width="10" customWidth="1"/>
    <col min="4" max="4" width="11.77734375" customWidth="1"/>
  </cols>
  <sheetData>
    <row r="1" spans="1:4">
      <c r="A1" s="4" t="s">
        <v>0</v>
      </c>
    </row>
    <row r="3" spans="1:4">
      <c r="A3" s="1" t="s">
        <v>1</v>
      </c>
      <c r="B3" s="1">
        <v>4</v>
      </c>
      <c r="C3" t="s">
        <v>5</v>
      </c>
      <c r="D3" t="s">
        <v>6</v>
      </c>
    </row>
    <row r="4" spans="1:4">
      <c r="A4" s="1" t="s">
        <v>2</v>
      </c>
      <c r="B4" s="1">
        <v>1</v>
      </c>
      <c r="C4" t="s">
        <v>5</v>
      </c>
      <c r="D4" t="s">
        <v>7</v>
      </c>
    </row>
    <row r="5" spans="1:4">
      <c r="A5" s="2" t="s">
        <v>3</v>
      </c>
      <c r="B5" s="2">
        <v>0.25</v>
      </c>
      <c r="C5" t="s">
        <v>5</v>
      </c>
      <c r="D5" t="s">
        <v>29</v>
      </c>
    </row>
    <row r="6" spans="1:4">
      <c r="A6" t="s">
        <v>19</v>
      </c>
      <c r="B6">
        <f>0.5*B4</f>
        <v>0.5</v>
      </c>
      <c r="C6" t="s">
        <v>5</v>
      </c>
      <c r="D6" t="s">
        <v>8</v>
      </c>
    </row>
    <row r="7" spans="1:4">
      <c r="A7" t="s">
        <v>25</v>
      </c>
      <c r="B7">
        <f>B6+B5</f>
        <v>0.75</v>
      </c>
      <c r="C7" t="s">
        <v>5</v>
      </c>
      <c r="D7" t="s">
        <v>9</v>
      </c>
    </row>
    <row r="8" spans="1:4">
      <c r="A8" t="s">
        <v>20</v>
      </c>
      <c r="B8">
        <f>0.25*B4</f>
        <v>0.25</v>
      </c>
      <c r="C8" t="s">
        <v>5</v>
      </c>
      <c r="D8" t="s">
        <v>10</v>
      </c>
    </row>
    <row r="9" spans="1:4">
      <c r="A9" t="s">
        <v>26</v>
      </c>
      <c r="B9">
        <f>B3-2*B6</f>
        <v>3</v>
      </c>
      <c r="C9" t="s">
        <v>5</v>
      </c>
      <c r="D9" t="s">
        <v>11</v>
      </c>
    </row>
    <row r="10" spans="1:4">
      <c r="A10" s="1" t="s">
        <v>27</v>
      </c>
      <c r="B10" s="1">
        <f>B3+2*B5</f>
        <v>4.5</v>
      </c>
      <c r="C10" s="1" t="s">
        <v>5</v>
      </c>
      <c r="D10" t="s">
        <v>12</v>
      </c>
    </row>
    <row r="11" spans="1:4">
      <c r="A11" s="1" t="s">
        <v>21</v>
      </c>
      <c r="B11" s="1">
        <f>B3-2*B7</f>
        <v>2.5</v>
      </c>
      <c r="C11" s="1" t="s">
        <v>5</v>
      </c>
      <c r="D11" t="s">
        <v>13</v>
      </c>
    </row>
    <row r="12" spans="1:4">
      <c r="A12" s="1" t="s">
        <v>22</v>
      </c>
      <c r="B12" s="1">
        <f>B3-2*B8</f>
        <v>3.5</v>
      </c>
      <c r="C12" s="1" t="s">
        <v>5</v>
      </c>
      <c r="D12" t="s">
        <v>14</v>
      </c>
    </row>
    <row r="13" spans="1:4">
      <c r="A13" t="s">
        <v>23</v>
      </c>
      <c r="B13">
        <f>0.5*B5</f>
        <v>0.125</v>
      </c>
      <c r="C13" t="s">
        <v>5</v>
      </c>
      <c r="D13" t="s">
        <v>15</v>
      </c>
    </row>
    <row r="14" spans="1:4">
      <c r="A14" t="s">
        <v>24</v>
      </c>
      <c r="B14">
        <f>B5</f>
        <v>0.25</v>
      </c>
      <c r="C14" t="s">
        <v>5</v>
      </c>
      <c r="D14" t="s">
        <v>16</v>
      </c>
    </row>
    <row r="15" spans="1:4">
      <c r="A15" t="s">
        <v>28</v>
      </c>
      <c r="B15">
        <f>B4/(B3*3.14)</f>
        <v>7.9617834394904455E-2</v>
      </c>
    </row>
    <row r="16" spans="1:4">
      <c r="A16" t="s">
        <v>4</v>
      </c>
      <c r="B16">
        <f>DEGREES(ATAN(B15))</f>
        <v>4.5521633699924102</v>
      </c>
      <c r="C16" t="s">
        <v>18</v>
      </c>
      <c r="D16" t="s">
        <v>17</v>
      </c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T8 2mm</vt:lpstr>
      <vt:lpstr>T6 2mm</vt:lpstr>
      <vt:lpstr>T5 2mm</vt:lpstr>
      <vt:lpstr>T4 2mm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x300</dc:creator>
  <cp:lastModifiedBy>x300</cp:lastModifiedBy>
  <dcterms:created xsi:type="dcterms:W3CDTF">2023-01-11T06:45:27Z</dcterms:created>
  <dcterms:modified xsi:type="dcterms:W3CDTF">2023-01-11T19:12:22Z</dcterms:modified>
</cp:coreProperties>
</file>